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56-2022\2-vyzva\vyzva-podpurne dokumenty\"/>
    </mc:Choice>
  </mc:AlternateContent>
  <xr:revisionPtr revIDLastSave="0" documentId="13_ncr:1_{6DAA30F7-7425-4A32-8A3B-7EBFFEEBADA9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KP!$A$6:$T$20</definedName>
    <definedName name="_xlnm.Print_Area" localSheetId="0">KP!$A$1:$U$24</definedName>
  </definedNames>
  <calcPr calcId="191029"/>
</workbook>
</file>

<file path=xl/calcChain.xml><?xml version="1.0" encoding="utf-8"?>
<calcChain xmlns="http://schemas.openxmlformats.org/spreadsheetml/2006/main">
  <c r="K15" i="1" l="1"/>
  <c r="K8" i="1"/>
  <c r="K9" i="1"/>
  <c r="K12" i="1"/>
  <c r="L14" i="1"/>
  <c r="L17" i="1"/>
  <c r="K18" i="1"/>
  <c r="K19" i="1"/>
  <c r="L20" i="1"/>
  <c r="K13" i="1"/>
  <c r="L13" i="1"/>
  <c r="K14" i="1"/>
  <c r="K16" i="1"/>
  <c r="L16" i="1"/>
  <c r="K17" i="1"/>
  <c r="L18" i="1"/>
  <c r="L19" i="1"/>
  <c r="K20" i="1"/>
  <c r="L12" i="1"/>
  <c r="K11" i="1"/>
  <c r="L11" i="1"/>
  <c r="K10" i="1"/>
  <c r="L10" i="1"/>
  <c r="L9" i="1" l="1"/>
  <c r="L8" i="1"/>
  <c r="L15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7" i="1"/>
  <c r="L7" i="1" l="1"/>
  <c r="K7" i="1"/>
  <c r="I23" i="1" l="1"/>
  <c r="J23" i="1"/>
</calcChain>
</file>

<file path=xl/sharedStrings.xml><?xml version="1.0" encoding="utf-8"?>
<sst xmlns="http://schemas.openxmlformats.org/spreadsheetml/2006/main" count="76" uniqueCount="61">
  <si>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</si>
  <si>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</si>
  <si>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</si>
  <si>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</si>
  <si>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</si>
  <si>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</si>
  <si>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</si>
  <si>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</si>
  <si>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</si>
  <si>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</si>
  <si>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</si>
  <si>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</si>
  <si>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</si>
  <si>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</si>
  <si>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</si>
  <si>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</si>
  <si>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</si>
  <si>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</si>
  <si>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</si>
  <si>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</si>
  <si>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</si>
  <si>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</si>
  <si>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</si>
  <si>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</si>
  <si>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</si>
  <si>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</si>
  <si>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bal</t>
  </si>
  <si>
    <t>Čiré, min. 45 mic., balení 100 ks.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</si>
  <si>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</si>
  <si>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</si>
  <si>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Kvalitní průhledný polypropylen, zavírání jedním drukem (patentem) na delší straně.</t>
  </si>
  <si>
    <t>Euroobal A4 - hladký</t>
  </si>
  <si>
    <t>Blok lepený bílý -  špalík 8-9 x 8-9 cm</t>
  </si>
  <si>
    <t>Slepený špalíček bílých papírů.</t>
  </si>
  <si>
    <t xml:space="preserve">Papír kancelářský A4 kvalita"B"  </t>
  </si>
  <si>
    <t>Voděodolný, otěruvzdorný inkoust, šíře stopy 0,6 mm, ventilační uzávěr, na papír, folie, sklo, plasty, polystyrén.</t>
  </si>
  <si>
    <t>Připínáčky  pro nástěnky (špulky)</t>
  </si>
  <si>
    <t>Připínáčky s barevnou plastovou hlavou "špulka", mix barev, min. 100 ks v balení.</t>
  </si>
  <si>
    <t>Korekční pero</t>
  </si>
  <si>
    <t>Korekční lak v tužce, tenký kovový hrot.</t>
  </si>
  <si>
    <t>Laminátor  - do formátu A4</t>
  </si>
  <si>
    <t>Laminovací folie A4/125mic</t>
  </si>
  <si>
    <t>Antistatické, průzračně čiré. Min. 100 listů v balení.</t>
  </si>
  <si>
    <t>Klip rám A4 kulaté rohy</t>
  </si>
  <si>
    <t>Snadná výměna dokumentů, chrání dokument proti poškození.</t>
  </si>
  <si>
    <t xml:space="preserve">Kovová příruční pokladna, uzamykatelná (+ 2 klíče), přihrádky na mince. </t>
  </si>
  <si>
    <t>Náplň do propisky F-411, modrý inkoust, hrot 0,5 mm, délka náplně je 10,7 cm. Křidélka pro zaražení pružiny. Rozmězí křidélek od hrotu je 3,1 cm.</t>
  </si>
  <si>
    <t>SKM - Helena Honomichlová, 
Tel.: 37763 4883,
E-mail: honomi@skm.zcu.cz</t>
  </si>
  <si>
    <t>Univerzitní 12, 
301 00 Plzeň,
Správa kolejí a menz - Menza 4</t>
  </si>
  <si>
    <r>
      <t xml:space="preserve">Obálka plastová PVC s patentem /druk/ A4 - </t>
    </r>
    <r>
      <rPr>
        <b/>
        <sz val="11"/>
        <rFont val="Calibri"/>
        <family val="2"/>
        <charset val="238"/>
        <scheme val="minor"/>
      </rPr>
      <t>žlutá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</si>
  <si>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</si>
  <si>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</si>
  <si>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 xml:space="preserve">Náplň do propisky F-411, </t>
    </r>
    <r>
      <rPr>
        <b/>
        <sz val="11"/>
        <rFont val="Calibri"/>
        <family val="2"/>
        <charset val="238"/>
      </rPr>
      <t>modrá</t>
    </r>
  </si>
  <si>
    <r>
      <t xml:space="preserve">Pokladna kovová 205x160x85 - </t>
    </r>
    <r>
      <rPr>
        <b/>
        <sz val="11"/>
        <rFont val="Calibri"/>
        <family val="2"/>
        <charset val="238"/>
      </rPr>
      <t>modrá nebo červená</t>
    </r>
  </si>
  <si>
    <r>
      <t xml:space="preserve">Pokladna kovová 255x200x90 - </t>
    </r>
    <r>
      <rPr>
        <b/>
        <sz val="11"/>
        <rFont val="Calibri"/>
        <family val="2"/>
        <charset val="238"/>
      </rPr>
      <t>modrá nebo červená</t>
    </r>
  </si>
  <si>
    <t>Příloha č. 2 Kupní smlouvy - technická specifikace
Kancelářské potřeby (II.) 056 - 2022</t>
  </si>
  <si>
    <t xml:space="preserve">Pokud financováno z projektových prostředků, pak ŘEŠITEL uvede: NÁZEV A ČÍSLO DOTAČNÍHO PROJEKTU </t>
  </si>
  <si>
    <t>Obchodní název + typ</t>
  </si>
  <si>
    <t>Laminátor do formátu A4.
Pro fólie max. 2x 125 mikronů.
Šířka štěrbiny 230 mm.
Rychlost cca 250 mm/minutu.
Doba ohřevu max. 5 min.
Počet válců min. 2 ks.
Laminování za tepla a za studena.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</si>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</sst>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0">
    <xf numFmtId="0" fontId="0" fillId="0" borderId="0"/>
    <xf numFmtId="0" fontId="20" fillId="0" borderId="0"/>
    <xf numFmtId="0" fontId="9" fillId="0" borderId="0"/>
    <xf numFmtId="0" fontId="9" fillId="0" borderId="0"/>
    <xf numFmtId="0" fontId="23" fillId="0" borderId="0"/>
    <xf numFmtId="0" fontId="8" fillId="0" borderId="0"/>
    <xf numFmtId="0" fontId="8" fillId="0" borderId="0"/>
    <xf numFmtId="0" fontId="8" fillId="0" borderId="0"/>
    <xf numFmtId="44" fontId="25" fillId="0" borderId="0" applyFont="0" applyFill="0" applyBorder="0" applyAlignment="0" applyProtection="0"/>
    <xf numFmtId="0" fontId="2" fillId="0" borderId="0"/>
  </cellStyleXfs>
  <cellXfs count="116">
    <xf numFmtId="0" fontId="0" fillId="0" borderId="0" xfId="0"/>
    <xf numFmtId="44" fontId="22" fillId="0" borderId="8" xfId="8" applyFont="1" applyFill="1" applyBorder="1" applyAlignment="1" applyProtection="1">
      <alignment horizontal="right" vertical="center" wrapText="1" indent="1"/>
    </xf>
    <xf numFmtId="44" fontId="22" fillId="0" borderId="9" xfId="8" applyFont="1" applyFill="1" applyBorder="1" applyAlignment="1" applyProtection="1">
      <alignment horizontal="right" vertical="center" wrapText="1" indent="1"/>
    </xf>
    <xf numFmtId="0" fontId="29" fillId="0" borderId="0" xfId="9" applyFont="1" applyFill="1" applyBorder="1" applyAlignment="1" applyProtection="1">
      <alignment horizontal="center" vertical="center" wrapText="1"/>
    </xf>
    <xf numFmtId="0" fontId="29" fillId="0" borderId="18" xfId="9" applyFont="1" applyFill="1" applyBorder="1" applyAlignment="1" applyProtection="1">
      <alignment horizontal="center" vertical="center" wrapText="1"/>
    </xf>
    <xf numFmtId="0" fontId="2" fillId="2" borderId="19" xfId="9" applyFill="1" applyBorder="1" applyAlignment="1" applyProtection="1">
      <alignment horizontal="center" vertical="center" wrapText="1"/>
    </xf>
    <xf numFmtId="0" fontId="2" fillId="2" borderId="20" xfId="9" applyFill="1" applyBorder="1" applyAlignment="1" applyProtection="1">
      <alignment horizontal="center" vertical="center" wrapText="1"/>
    </xf>
    <xf numFmtId="0" fontId="2" fillId="2" borderId="22" xfId="9" applyFill="1" applyBorder="1" applyAlignment="1" applyProtection="1">
      <alignment horizontal="center" vertical="center" wrapText="1"/>
    </xf>
    <xf numFmtId="0" fontId="2" fillId="2" borderId="23" xfId="9" applyFill="1" applyBorder="1" applyAlignment="1" applyProtection="1">
      <alignment horizontal="center" vertical="center" wrapText="1"/>
    </xf>
    <xf numFmtId="0" fontId="13" fillId="0" borderId="21" xfId="9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7" fillId="3" borderId="2" xfId="0" applyFont="1" applyFill="1" applyBorder="1" applyAlignment="1" applyProtection="1">
      <alignment horizontal="center" vertical="center" textRotation="90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7" fillId="3" borderId="25" xfId="0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18" fillId="0" borderId="13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18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18" fillId="0" borderId="14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18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vertical="center"/>
    </xf>
    <xf numFmtId="0" fontId="24" fillId="0" borderId="8" xfId="1" applyFont="1" applyFill="1" applyBorder="1" applyAlignment="1" applyProtection="1">
      <alignment horizontal="left" vertical="center" wrapText="1" indent="1"/>
    </xf>
    <xf numFmtId="0" fontId="22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0" fontId="0" fillId="0" borderId="12" xfId="0" applyBorder="1" applyAlignment="1" applyProtection="1">
      <alignment vertical="center"/>
    </xf>
    <xf numFmtId="0" fontId="18" fillId="0" borderId="16" xfId="0" applyFont="1" applyFill="1" applyBorder="1" applyAlignment="1" applyProtection="1">
      <alignment horizontal="center" vertical="center" wrapText="1"/>
    </xf>
    <xf numFmtId="3" fontId="12" fillId="0" borderId="8" xfId="0" applyNumberFormat="1" applyFont="1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center" vertical="center" wrapText="1"/>
    </xf>
    <xf numFmtId="0" fontId="24" fillId="0" borderId="8" xfId="5" applyFont="1" applyFill="1" applyBorder="1" applyAlignment="1" applyProtection="1">
      <alignment horizontal="left" vertical="center" wrapText="1" indent="1"/>
    </xf>
    <xf numFmtId="0" fontId="24" fillId="0" borderId="8" xfId="0" applyFont="1" applyFill="1" applyBorder="1" applyAlignment="1" applyProtection="1">
      <alignment horizontal="left" vertical="center" wrapText="1" indent="1"/>
    </xf>
    <xf numFmtId="0" fontId="26" fillId="0" borderId="8" xfId="0" applyFont="1" applyFill="1" applyBorder="1" applyAlignment="1" applyProtection="1">
      <alignment horizontal="center" vertical="center" wrapText="1"/>
    </xf>
    <xf numFmtId="0" fontId="26" fillId="0" borderId="8" xfId="0" applyFont="1" applyFill="1" applyBorder="1" applyAlignment="1" applyProtection="1">
      <alignment horizontal="left" vertical="center" wrapText="1" indent="1"/>
    </xf>
    <xf numFmtId="0" fontId="18" fillId="0" borderId="17" xfId="0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4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2" fillId="0" borderId="9" xfId="1" applyFont="1" applyFill="1" applyBorder="1" applyAlignment="1" applyProtection="1">
      <alignment horizontal="center" vertical="center" wrapText="1"/>
    </xf>
    <xf numFmtId="0" fontId="22" fillId="0" borderId="9" xfId="5" applyFont="1" applyFill="1" applyBorder="1" applyAlignment="1" applyProtection="1">
      <alignment horizontal="left" vertical="center" wrapText="1" indent="1"/>
    </xf>
    <xf numFmtId="0" fontId="18" fillId="0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2" xfId="0" applyNumberFormat="1" applyFont="1" applyBorder="1" applyAlignment="1" applyProtection="1">
      <alignment horizontal="center" vertical="center"/>
    </xf>
    <xf numFmtId="164" fontId="11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8" xfId="0" applyFont="1" applyFill="1" applyBorder="1" applyAlignment="1" applyProtection="1">
      <alignment horizontal="left" vertical="center" wrapText="1" indent="1"/>
      <protection locked="0"/>
    </xf>
  </cellXfs>
  <cellStyles count="10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6" xfId="9" xr:uid="{FC786BD0-3B09-483B-8BF3-811051464334}"/>
  </cellStyles>
  <dxfs count="14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0"/>
  <sheetViews>
    <sheetView showGridLines="0" tabSelected="1" zoomScale="55" zoomScaleNormal="55" workbookViewId="0"/>
  </sheetViews>
  <sheetFormatPr defaultRowHeight="14.5" x14ac:dyDescent="0.35"/>
  <cols>
    <col min="1" max="1" width="2.7265625" style="10" bestFit="1" customWidth="1"/>
    <col min="2" max="2" width="5.54296875" style="10" bestFit="1" customWidth="1"/>
    <col min="3" max="3" width="51.81640625" style="14" customWidth="1"/>
    <col min="4" max="4" width="12.453125" style="111" customWidth="1"/>
    <col min="5" max="5" width="11.1796875" style="13" customWidth="1"/>
    <col min="6" max="6" width="115.453125" style="14" customWidth="1"/>
    <col min="7" max="7" width="29.54296875" style="14" customWidth="1"/>
    <col min="8" max="8" width="17.7265625" style="14" hidden="1" customWidth="1"/>
    <col min="9" max="9" width="24" style="10" customWidth="1"/>
    <col min="10" max="10" width="22.7265625" style="10" customWidth="1"/>
    <col min="11" max="11" width="20.54296875" style="10" bestFit="1" customWidth="1"/>
    <col min="12" max="12" width="19.54296875" style="10" bestFit="1" customWidth="1"/>
    <col min="13" max="13" width="15.453125" style="10" customWidth="1"/>
    <col min="14" max="14" width="32.81640625" style="10" hidden="1" customWidth="1"/>
    <col min="15" max="15" width="21.54296875" style="10" hidden="1" customWidth="1"/>
    <col min="16" max="17" width="32.1796875" style="10" customWidth="1"/>
    <col min="18" max="18" width="28.26953125" style="10" customWidth="1"/>
    <col min="19" max="19" width="17.54296875" style="10" hidden="1" customWidth="1"/>
    <col min="20" max="20" width="24.54296875" style="15" customWidth="1"/>
    <col min="21" max="21" width="3.08984375" style="10" customWidth="1"/>
    <col min="22" max="16384" width="8.7265625" style="10"/>
  </cols>
  <sheetData>
    <row r="1" spans="1:21" ht="38.25" customHeight="1" x14ac:dyDescent="0.35">
      <c r="B1" s="11" t="s">
        <v>55</v>
      </c>
      <c r="C1" s="12"/>
      <c r="D1" s="12"/>
    </row>
    <row r="2" spans="1:21" ht="20.149999999999999" customHeight="1" x14ac:dyDescent="0.35">
      <c r="C2" s="10"/>
      <c r="D2" s="16"/>
      <c r="E2" s="17"/>
      <c r="F2" s="18"/>
      <c r="G2" s="18"/>
      <c r="H2" s="18"/>
      <c r="I2" s="18"/>
      <c r="J2" s="18"/>
      <c r="L2" s="19"/>
      <c r="M2" s="19"/>
      <c r="N2" s="19"/>
      <c r="O2" s="19"/>
      <c r="P2" s="19"/>
      <c r="Q2" s="19"/>
      <c r="R2" s="19"/>
      <c r="S2" s="20"/>
      <c r="T2" s="21"/>
    </row>
    <row r="3" spans="1:21" ht="20.149999999999999" customHeight="1" x14ac:dyDescent="0.35">
      <c r="B3" s="3" t="s">
        <v>59</v>
      </c>
      <c r="C3" s="4"/>
      <c r="D3" s="5" t="s">
        <v>0</v>
      </c>
      <c r="E3" s="6"/>
      <c r="F3" s="9" t="s">
        <v>60</v>
      </c>
      <c r="G3" s="22"/>
      <c r="H3" s="23"/>
      <c r="I3" s="23"/>
      <c r="J3" s="23"/>
      <c r="K3" s="23"/>
      <c r="L3" s="23"/>
      <c r="N3" s="24"/>
      <c r="O3" s="24"/>
      <c r="P3" s="19"/>
      <c r="Q3" s="19"/>
      <c r="R3" s="19"/>
    </row>
    <row r="4" spans="1:21" ht="20.149999999999999" customHeight="1" thickBot="1" x14ac:dyDescent="0.4">
      <c r="B4" s="3"/>
      <c r="C4" s="4"/>
      <c r="D4" s="7"/>
      <c r="E4" s="8"/>
      <c r="F4" s="9"/>
      <c r="G4" s="22"/>
      <c r="H4" s="18"/>
      <c r="I4" s="19"/>
      <c r="J4" s="19"/>
      <c r="L4" s="19"/>
      <c r="M4" s="19"/>
      <c r="N4" s="19"/>
      <c r="O4" s="19"/>
      <c r="P4" s="19"/>
      <c r="Q4" s="19"/>
      <c r="R4" s="19"/>
    </row>
    <row r="5" spans="1:21" ht="34.5" customHeight="1" thickBot="1" x14ac:dyDescent="0.4">
      <c r="B5" s="25"/>
      <c r="C5" s="26"/>
      <c r="D5" s="27"/>
      <c r="E5" s="27"/>
      <c r="F5" s="18"/>
      <c r="G5" s="28" t="s">
        <v>0</v>
      </c>
      <c r="H5" s="29"/>
      <c r="J5" s="28" t="s">
        <v>0</v>
      </c>
      <c r="T5" s="30"/>
    </row>
    <row r="6" spans="1:21" ht="69" customHeight="1" thickTop="1" thickBot="1" x14ac:dyDescent="0.4">
      <c r="A6" s="31"/>
      <c r="B6" s="32" t="s">
        <v>1</v>
      </c>
      <c r="C6" s="33" t="s">
        <v>11</v>
      </c>
      <c r="D6" s="33" t="s">
        <v>2</v>
      </c>
      <c r="E6" s="33" t="s">
        <v>12</v>
      </c>
      <c r="F6" s="33" t="s">
        <v>13</v>
      </c>
      <c r="G6" s="34" t="s">
        <v>57</v>
      </c>
      <c r="H6" s="33" t="s">
        <v>14</v>
      </c>
      <c r="I6" s="33" t="s">
        <v>3</v>
      </c>
      <c r="J6" s="35" t="s">
        <v>4</v>
      </c>
      <c r="K6" s="36" t="s">
        <v>5</v>
      </c>
      <c r="L6" s="36" t="s">
        <v>6</v>
      </c>
      <c r="M6" s="33" t="s">
        <v>15</v>
      </c>
      <c r="N6" s="33" t="s">
        <v>56</v>
      </c>
      <c r="O6" s="33" t="s">
        <v>16</v>
      </c>
      <c r="P6" s="36" t="s">
        <v>17</v>
      </c>
      <c r="Q6" s="33" t="s">
        <v>18</v>
      </c>
      <c r="R6" s="33" t="s">
        <v>19</v>
      </c>
      <c r="S6" s="33" t="s">
        <v>20</v>
      </c>
      <c r="T6" s="37" t="s">
        <v>21</v>
      </c>
      <c r="U6" s="38"/>
    </row>
    <row r="7" spans="1:21" ht="24.75" customHeight="1" thickTop="1" x14ac:dyDescent="0.35">
      <c r="A7" s="31"/>
      <c r="B7" s="39">
        <v>1</v>
      </c>
      <c r="C7" s="40" t="s">
        <v>49</v>
      </c>
      <c r="D7" s="41">
        <v>20</v>
      </c>
      <c r="E7" s="42" t="s">
        <v>25</v>
      </c>
      <c r="F7" s="43" t="s">
        <v>30</v>
      </c>
      <c r="G7" s="44" t="s">
        <v>22</v>
      </c>
      <c r="H7" s="45">
        <f t="shared" ref="H7:H11" si="0">D7*I7</f>
        <v>400</v>
      </c>
      <c r="I7" s="46">
        <v>20</v>
      </c>
      <c r="J7" s="112"/>
      <c r="K7" s="47">
        <f t="shared" ref="K7" si="1">D7*J7</f>
        <v>0</v>
      </c>
      <c r="L7" s="48" t="str">
        <f t="shared" ref="L7" si="2">IF(ISNUMBER(J7), IF(J7&gt;I7,"NEVYHOVUJE","VYHOVUJE")," ")</f>
        <v xml:space="preserve"> </v>
      </c>
      <c r="M7" s="49" t="s">
        <v>24</v>
      </c>
      <c r="N7" s="50"/>
      <c r="O7" s="50"/>
      <c r="P7" s="49" t="s">
        <v>47</v>
      </c>
      <c r="Q7" s="49" t="s">
        <v>48</v>
      </c>
      <c r="R7" s="51">
        <v>21</v>
      </c>
      <c r="S7" s="50"/>
      <c r="T7" s="52" t="s">
        <v>10</v>
      </c>
      <c r="U7" s="38"/>
    </row>
    <row r="8" spans="1:21" ht="18.75" customHeight="1" x14ac:dyDescent="0.35">
      <c r="A8" s="31"/>
      <c r="B8" s="53">
        <v>2</v>
      </c>
      <c r="C8" s="54" t="s">
        <v>31</v>
      </c>
      <c r="D8" s="55">
        <v>4</v>
      </c>
      <c r="E8" s="56" t="s">
        <v>26</v>
      </c>
      <c r="F8" s="57" t="s">
        <v>27</v>
      </c>
      <c r="G8" s="58"/>
      <c r="H8" s="59">
        <f t="shared" si="0"/>
        <v>380</v>
      </c>
      <c r="I8" s="60">
        <v>95</v>
      </c>
      <c r="J8" s="113"/>
      <c r="K8" s="61">
        <f t="shared" ref="K8:K9" si="3">D8*J8</f>
        <v>0</v>
      </c>
      <c r="L8" s="62" t="str">
        <f t="shared" ref="L8:L9" si="4">IF(ISNUMBER(J8), IF(J8&gt;I8,"NEVYHOVUJE","VYHOVUJE")," ")</f>
        <v xml:space="preserve"> </v>
      </c>
      <c r="M8" s="63"/>
      <c r="N8" s="64"/>
      <c r="O8" s="64"/>
      <c r="P8" s="65"/>
      <c r="Q8" s="65"/>
      <c r="R8" s="66"/>
      <c r="S8" s="64"/>
      <c r="T8" s="67"/>
      <c r="U8" s="38"/>
    </row>
    <row r="9" spans="1:21" ht="18.75" customHeight="1" x14ac:dyDescent="0.35">
      <c r="A9" s="31"/>
      <c r="B9" s="53">
        <v>3</v>
      </c>
      <c r="C9" s="54" t="s">
        <v>32</v>
      </c>
      <c r="D9" s="55">
        <v>10</v>
      </c>
      <c r="E9" s="56" t="s">
        <v>25</v>
      </c>
      <c r="F9" s="57" t="s">
        <v>33</v>
      </c>
      <c r="G9" s="58"/>
      <c r="H9" s="59">
        <f t="shared" si="0"/>
        <v>220</v>
      </c>
      <c r="I9" s="60">
        <v>22</v>
      </c>
      <c r="J9" s="113"/>
      <c r="K9" s="61">
        <f t="shared" si="3"/>
        <v>0</v>
      </c>
      <c r="L9" s="62" t="str">
        <f t="shared" si="4"/>
        <v xml:space="preserve"> </v>
      </c>
      <c r="M9" s="63"/>
      <c r="N9" s="64"/>
      <c r="O9" s="64"/>
      <c r="P9" s="65"/>
      <c r="Q9" s="65"/>
      <c r="R9" s="66"/>
      <c r="S9" s="64"/>
      <c r="T9" s="67"/>
      <c r="U9" s="38"/>
    </row>
    <row r="10" spans="1:21" ht="79.5" customHeight="1" x14ac:dyDescent="0.35">
      <c r="A10" s="68"/>
      <c r="B10" s="53">
        <v>4</v>
      </c>
      <c r="C10" s="69" t="s">
        <v>34</v>
      </c>
      <c r="D10" s="55">
        <v>30</v>
      </c>
      <c r="E10" s="70" t="s">
        <v>26</v>
      </c>
      <c r="F10" s="71" t="s">
        <v>50</v>
      </c>
      <c r="G10" s="58"/>
      <c r="H10" s="59">
        <f t="shared" si="0"/>
        <v>4500</v>
      </c>
      <c r="I10" s="1">
        <v>150</v>
      </c>
      <c r="J10" s="113"/>
      <c r="K10" s="61">
        <f t="shared" ref="K10" si="5">D10*J10</f>
        <v>0</v>
      </c>
      <c r="L10" s="62" t="str">
        <f t="shared" ref="L10" si="6">IF(ISNUMBER(J10), IF(J10&gt;I10,"NEVYHOVUJE","VYHOVUJE")," ")</f>
        <v xml:space="preserve"> </v>
      </c>
      <c r="M10" s="63"/>
      <c r="N10" s="64"/>
      <c r="O10" s="64"/>
      <c r="P10" s="65"/>
      <c r="Q10" s="65"/>
      <c r="R10" s="66"/>
      <c r="S10" s="64"/>
      <c r="T10" s="67"/>
      <c r="U10" s="38"/>
    </row>
    <row r="11" spans="1:21" ht="19.5" customHeight="1" x14ac:dyDescent="0.35">
      <c r="A11" s="72"/>
      <c r="B11" s="53">
        <v>5</v>
      </c>
      <c r="C11" s="69" t="s">
        <v>51</v>
      </c>
      <c r="D11" s="55">
        <v>5</v>
      </c>
      <c r="E11" s="70" t="s">
        <v>25</v>
      </c>
      <c r="F11" s="71" t="s">
        <v>35</v>
      </c>
      <c r="G11" s="58"/>
      <c r="H11" s="59">
        <f t="shared" si="0"/>
        <v>75</v>
      </c>
      <c r="I11" s="1">
        <v>15</v>
      </c>
      <c r="J11" s="113"/>
      <c r="K11" s="61">
        <f t="shared" ref="K11" si="7">D11*J11</f>
        <v>0</v>
      </c>
      <c r="L11" s="62" t="str">
        <f t="shared" ref="L11" si="8">IF(ISNUMBER(J11), IF(J11&gt;I11,"NEVYHOVUJE","VYHOVUJE")," ")</f>
        <v xml:space="preserve"> </v>
      </c>
      <c r="M11" s="63"/>
      <c r="N11" s="64"/>
      <c r="O11" s="64"/>
      <c r="P11" s="65"/>
      <c r="Q11" s="65"/>
      <c r="R11" s="66"/>
      <c r="S11" s="64"/>
      <c r="T11" s="67"/>
      <c r="U11" s="38"/>
    </row>
    <row r="12" spans="1:21" ht="24" customHeight="1" x14ac:dyDescent="0.35">
      <c r="A12" s="31"/>
      <c r="B12" s="53">
        <v>6</v>
      </c>
      <c r="C12" s="69" t="s">
        <v>36</v>
      </c>
      <c r="D12" s="55">
        <v>1</v>
      </c>
      <c r="E12" s="70" t="s">
        <v>26</v>
      </c>
      <c r="F12" s="71" t="s">
        <v>37</v>
      </c>
      <c r="G12" s="58"/>
      <c r="H12" s="59">
        <f t="shared" ref="H12:H20" si="9">D12*I12</f>
        <v>50</v>
      </c>
      <c r="I12" s="1">
        <v>50</v>
      </c>
      <c r="J12" s="113"/>
      <c r="K12" s="61">
        <f t="shared" ref="K12" si="10">D12*J12</f>
        <v>0</v>
      </c>
      <c r="L12" s="62" t="str">
        <f t="shared" ref="L12" si="11">IF(ISNUMBER(J12), IF(J12&gt;I12,"NEVYHOVUJE","VYHOVUJE")," ")</f>
        <v xml:space="preserve"> </v>
      </c>
      <c r="M12" s="63"/>
      <c r="N12" s="64"/>
      <c r="O12" s="64"/>
      <c r="P12" s="65"/>
      <c r="Q12" s="65"/>
      <c r="R12" s="66"/>
      <c r="S12" s="64"/>
      <c r="T12" s="67"/>
      <c r="U12" s="38"/>
    </row>
    <row r="13" spans="1:21" ht="34.5" customHeight="1" x14ac:dyDescent="0.35">
      <c r="A13" s="31"/>
      <c r="B13" s="53">
        <v>7</v>
      </c>
      <c r="C13" s="69" t="s">
        <v>28</v>
      </c>
      <c r="D13" s="55">
        <v>5</v>
      </c>
      <c r="E13" s="70" t="s">
        <v>25</v>
      </c>
      <c r="F13" s="71" t="s">
        <v>29</v>
      </c>
      <c r="G13" s="58"/>
      <c r="H13" s="59">
        <f t="shared" si="9"/>
        <v>225</v>
      </c>
      <c r="I13" s="1">
        <v>45</v>
      </c>
      <c r="J13" s="113"/>
      <c r="K13" s="61">
        <f t="shared" ref="K13:K20" si="12">D13*J13</f>
        <v>0</v>
      </c>
      <c r="L13" s="62" t="str">
        <f t="shared" ref="L13:L20" si="13">IF(ISNUMBER(J13), IF(J13&gt;I13,"NEVYHOVUJE","VYHOVUJE")," ")</f>
        <v xml:space="preserve"> </v>
      </c>
      <c r="M13" s="63"/>
      <c r="N13" s="64"/>
      <c r="O13" s="64"/>
      <c r="P13" s="65"/>
      <c r="Q13" s="65"/>
      <c r="R13" s="66"/>
      <c r="S13" s="64"/>
      <c r="T13" s="67"/>
      <c r="U13" s="38"/>
    </row>
    <row r="14" spans="1:21" ht="18.75" customHeight="1" x14ac:dyDescent="0.35">
      <c r="A14" s="31"/>
      <c r="B14" s="53">
        <v>8</v>
      </c>
      <c r="C14" s="69" t="s">
        <v>38</v>
      </c>
      <c r="D14" s="55">
        <v>5</v>
      </c>
      <c r="E14" s="70"/>
      <c r="F14" s="71" t="s">
        <v>39</v>
      </c>
      <c r="G14" s="73"/>
      <c r="H14" s="59">
        <f t="shared" si="9"/>
        <v>290</v>
      </c>
      <c r="I14" s="1">
        <v>58</v>
      </c>
      <c r="J14" s="113"/>
      <c r="K14" s="61">
        <f t="shared" si="12"/>
        <v>0</v>
      </c>
      <c r="L14" s="62" t="str">
        <f t="shared" si="13"/>
        <v xml:space="preserve"> </v>
      </c>
      <c r="M14" s="63"/>
      <c r="N14" s="64"/>
      <c r="O14" s="64"/>
      <c r="P14" s="65"/>
      <c r="Q14" s="65"/>
      <c r="R14" s="66"/>
      <c r="S14" s="64"/>
      <c r="T14" s="67"/>
      <c r="U14" s="38"/>
    </row>
    <row r="15" spans="1:21" ht="128.25" customHeight="1" x14ac:dyDescent="0.35">
      <c r="A15" s="31"/>
      <c r="B15" s="53">
        <v>9</v>
      </c>
      <c r="C15" s="69" t="s">
        <v>40</v>
      </c>
      <c r="D15" s="74">
        <v>1</v>
      </c>
      <c r="E15" s="75" t="s">
        <v>25</v>
      </c>
      <c r="F15" s="76" t="s">
        <v>58</v>
      </c>
      <c r="G15" s="115"/>
      <c r="H15" s="59">
        <f t="shared" si="9"/>
        <v>700</v>
      </c>
      <c r="I15" s="1">
        <v>700</v>
      </c>
      <c r="J15" s="113"/>
      <c r="K15" s="61">
        <f t="shared" si="12"/>
        <v>0</v>
      </c>
      <c r="L15" s="62" t="str">
        <f t="shared" si="13"/>
        <v xml:space="preserve"> </v>
      </c>
      <c r="M15" s="63"/>
      <c r="N15" s="64"/>
      <c r="O15" s="64"/>
      <c r="P15" s="65"/>
      <c r="Q15" s="65"/>
      <c r="R15" s="66"/>
      <c r="S15" s="64"/>
      <c r="T15" s="67"/>
      <c r="U15" s="38"/>
    </row>
    <row r="16" spans="1:21" ht="21.75" customHeight="1" x14ac:dyDescent="0.35">
      <c r="A16" s="31"/>
      <c r="B16" s="53">
        <v>10</v>
      </c>
      <c r="C16" s="77" t="s">
        <v>41</v>
      </c>
      <c r="D16" s="55">
        <v>4</v>
      </c>
      <c r="E16" s="78" t="s">
        <v>26</v>
      </c>
      <c r="F16" s="79" t="s">
        <v>42</v>
      </c>
      <c r="G16" s="80" t="s">
        <v>22</v>
      </c>
      <c r="H16" s="59">
        <f t="shared" si="9"/>
        <v>1320</v>
      </c>
      <c r="I16" s="1">
        <v>330</v>
      </c>
      <c r="J16" s="113"/>
      <c r="K16" s="61">
        <f t="shared" si="12"/>
        <v>0</v>
      </c>
      <c r="L16" s="62" t="str">
        <f t="shared" si="13"/>
        <v xml:space="preserve"> </v>
      </c>
      <c r="M16" s="63"/>
      <c r="N16" s="64"/>
      <c r="O16" s="64"/>
      <c r="P16" s="65"/>
      <c r="Q16" s="65"/>
      <c r="R16" s="66"/>
      <c r="S16" s="64"/>
      <c r="T16" s="67"/>
      <c r="U16" s="38"/>
    </row>
    <row r="17" spans="1:21" ht="19.5" customHeight="1" x14ac:dyDescent="0.35">
      <c r="A17" s="31"/>
      <c r="B17" s="53">
        <v>11</v>
      </c>
      <c r="C17" s="69" t="s">
        <v>43</v>
      </c>
      <c r="D17" s="55">
        <v>5</v>
      </c>
      <c r="E17" s="70" t="s">
        <v>25</v>
      </c>
      <c r="F17" s="71" t="s">
        <v>44</v>
      </c>
      <c r="G17" s="58"/>
      <c r="H17" s="59">
        <f t="shared" si="9"/>
        <v>1450</v>
      </c>
      <c r="I17" s="1">
        <v>290</v>
      </c>
      <c r="J17" s="113"/>
      <c r="K17" s="61">
        <f t="shared" si="12"/>
        <v>0</v>
      </c>
      <c r="L17" s="62" t="str">
        <f t="shared" si="13"/>
        <v xml:space="preserve"> </v>
      </c>
      <c r="M17" s="63"/>
      <c r="N17" s="64"/>
      <c r="O17" s="64"/>
      <c r="P17" s="65"/>
      <c r="Q17" s="65"/>
      <c r="R17" s="66"/>
      <c r="S17" s="64"/>
      <c r="T17" s="67"/>
      <c r="U17" s="38"/>
    </row>
    <row r="18" spans="1:21" ht="18.75" customHeight="1" x14ac:dyDescent="0.35">
      <c r="A18" s="31"/>
      <c r="B18" s="53">
        <v>12</v>
      </c>
      <c r="C18" s="69" t="s">
        <v>53</v>
      </c>
      <c r="D18" s="55">
        <v>1</v>
      </c>
      <c r="E18" s="70" t="s">
        <v>25</v>
      </c>
      <c r="F18" s="71" t="s">
        <v>45</v>
      </c>
      <c r="G18" s="58"/>
      <c r="H18" s="59">
        <f t="shared" si="9"/>
        <v>450</v>
      </c>
      <c r="I18" s="1">
        <v>450</v>
      </c>
      <c r="J18" s="113"/>
      <c r="K18" s="61">
        <f t="shared" si="12"/>
        <v>0</v>
      </c>
      <c r="L18" s="62" t="str">
        <f t="shared" si="13"/>
        <v xml:space="preserve"> </v>
      </c>
      <c r="M18" s="63"/>
      <c r="N18" s="64"/>
      <c r="O18" s="64"/>
      <c r="P18" s="65"/>
      <c r="Q18" s="65"/>
      <c r="R18" s="66"/>
      <c r="S18" s="64"/>
      <c r="T18" s="67"/>
      <c r="U18" s="38"/>
    </row>
    <row r="19" spans="1:21" ht="18.75" customHeight="1" x14ac:dyDescent="0.35">
      <c r="A19" s="31"/>
      <c r="B19" s="53">
        <v>13</v>
      </c>
      <c r="C19" s="69" t="s">
        <v>54</v>
      </c>
      <c r="D19" s="55">
        <v>1</v>
      </c>
      <c r="E19" s="70" t="s">
        <v>25</v>
      </c>
      <c r="F19" s="71" t="s">
        <v>45</v>
      </c>
      <c r="G19" s="58"/>
      <c r="H19" s="59">
        <f t="shared" si="9"/>
        <v>550</v>
      </c>
      <c r="I19" s="1">
        <v>550</v>
      </c>
      <c r="J19" s="113"/>
      <c r="K19" s="61">
        <f t="shared" si="12"/>
        <v>0</v>
      </c>
      <c r="L19" s="62" t="str">
        <f t="shared" si="13"/>
        <v xml:space="preserve"> </v>
      </c>
      <c r="M19" s="63"/>
      <c r="N19" s="64"/>
      <c r="O19" s="64"/>
      <c r="P19" s="65"/>
      <c r="Q19" s="65"/>
      <c r="R19" s="66"/>
      <c r="S19" s="64"/>
      <c r="T19" s="67"/>
      <c r="U19" s="38"/>
    </row>
    <row r="20" spans="1:21" ht="40.5" customHeight="1" thickBot="1" x14ac:dyDescent="0.4">
      <c r="A20" s="31"/>
      <c r="B20" s="81">
        <v>14</v>
      </c>
      <c r="C20" s="82" t="s">
        <v>52</v>
      </c>
      <c r="D20" s="83">
        <v>15</v>
      </c>
      <c r="E20" s="84" t="s">
        <v>25</v>
      </c>
      <c r="F20" s="85" t="s">
        <v>46</v>
      </c>
      <c r="G20" s="86"/>
      <c r="H20" s="87">
        <f t="shared" si="9"/>
        <v>75</v>
      </c>
      <c r="I20" s="2">
        <v>5</v>
      </c>
      <c r="J20" s="114"/>
      <c r="K20" s="88">
        <f t="shared" si="12"/>
        <v>0</v>
      </c>
      <c r="L20" s="89" t="str">
        <f t="shared" si="13"/>
        <v xml:space="preserve"> </v>
      </c>
      <c r="M20" s="90"/>
      <c r="N20" s="91"/>
      <c r="O20" s="91"/>
      <c r="P20" s="92"/>
      <c r="Q20" s="92"/>
      <c r="R20" s="93"/>
      <c r="S20" s="91"/>
      <c r="T20" s="94"/>
      <c r="U20" s="38"/>
    </row>
    <row r="21" spans="1:21" ht="15.5" thickTop="1" thickBot="1" x14ac:dyDescent="0.4">
      <c r="C21" s="10"/>
      <c r="D21" s="10"/>
      <c r="E21" s="10"/>
      <c r="F21" s="10"/>
      <c r="G21" s="10"/>
      <c r="H21" s="10"/>
      <c r="K21" s="95"/>
    </row>
    <row r="22" spans="1:21" ht="60.75" customHeight="1" thickTop="1" thickBot="1" x14ac:dyDescent="0.4">
      <c r="B22" s="96" t="s">
        <v>7</v>
      </c>
      <c r="C22" s="96"/>
      <c r="D22" s="96"/>
      <c r="E22" s="96"/>
      <c r="F22" s="96"/>
      <c r="G22" s="22"/>
      <c r="H22" s="97"/>
      <c r="I22" s="98" t="s">
        <v>8</v>
      </c>
      <c r="J22" s="99" t="s">
        <v>9</v>
      </c>
      <c r="K22" s="100"/>
      <c r="L22" s="101"/>
      <c r="M22" s="102"/>
      <c r="N22" s="102"/>
      <c r="O22" s="102"/>
      <c r="P22" s="102"/>
      <c r="Q22" s="102"/>
      <c r="R22" s="102"/>
      <c r="S22" s="29"/>
      <c r="T22" s="103"/>
    </row>
    <row r="23" spans="1:21" ht="33" customHeight="1" thickTop="1" thickBot="1" x14ac:dyDescent="0.4">
      <c r="B23" s="104" t="s">
        <v>23</v>
      </c>
      <c r="C23" s="104"/>
      <c r="D23" s="104"/>
      <c r="E23" s="104"/>
      <c r="F23" s="104"/>
      <c r="G23" s="105"/>
      <c r="H23" s="106"/>
      <c r="I23" s="107">
        <f>SUM(H7:H20)</f>
        <v>10685</v>
      </c>
      <c r="J23" s="108">
        <f>SUM(K7:K20)</f>
        <v>0</v>
      </c>
      <c r="K23" s="109"/>
      <c r="L23" s="110"/>
      <c r="M23" s="102"/>
      <c r="N23" s="102"/>
      <c r="O23" s="102"/>
      <c r="P23" s="102"/>
      <c r="Q23" s="102"/>
      <c r="R23" s="102"/>
    </row>
    <row r="24" spans="1:21" ht="14.25" customHeight="1" thickTop="1" x14ac:dyDescent="0.35"/>
    <row r="25" spans="1:21" ht="14.25" customHeight="1" x14ac:dyDescent="0.35"/>
    <row r="26" spans="1:21" ht="14.25" customHeight="1" x14ac:dyDescent="0.35"/>
    <row r="27" spans="1:21" ht="14.25" customHeight="1" x14ac:dyDescent="0.35"/>
    <row r="28" spans="1:21" ht="14.25" customHeight="1" x14ac:dyDescent="0.35"/>
    <row r="29" spans="1:21" ht="14.25" customHeight="1" x14ac:dyDescent="0.35"/>
    <row r="30" spans="1:21" ht="14.25" customHeight="1" x14ac:dyDescent="0.35"/>
    <row r="31" spans="1:21" ht="14.25" customHeight="1" x14ac:dyDescent="0.35"/>
    <row r="32" spans="1:21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</sheetData>
  <sheetProtection algorithmName="SHA-512" hashValue="gLVgvESFA2S2WI5K/wonay+v7nWPX/3BbCUXU0QXjRtFG9cA70NOPXpa5UHx9IhHbCvJPQF3vArQpo8ne/ltWA==" saltValue="L8B5/bgwzkccOuI0fjmijQ==" spinCount="100000" sheet="1" objects="1" scenarios="1"/>
  <mergeCells count="18">
    <mergeCell ref="B1:D1"/>
    <mergeCell ref="J22:L22"/>
    <mergeCell ref="G7:G14"/>
    <mergeCell ref="G16:G20"/>
    <mergeCell ref="B3:C4"/>
    <mergeCell ref="D3:E4"/>
    <mergeCell ref="F3:F4"/>
    <mergeCell ref="R7:R20"/>
    <mergeCell ref="S7:S20"/>
    <mergeCell ref="T7:T20"/>
    <mergeCell ref="B23:F23"/>
    <mergeCell ref="J23:L23"/>
    <mergeCell ref="B22:F22"/>
    <mergeCell ref="Q7:Q20"/>
    <mergeCell ref="P7:P20"/>
    <mergeCell ref="O7:O20"/>
    <mergeCell ref="N7:N20"/>
    <mergeCell ref="M7:M20"/>
  </mergeCells>
  <conditionalFormatting sqref="B7:B20">
    <cfRule type="containsBlanks" dxfId="13" priority="93">
      <formula>LEN(TRIM(B7))=0</formula>
    </cfRule>
  </conditionalFormatting>
  <conditionalFormatting sqref="B7:B20">
    <cfRule type="cellIs" dxfId="12" priority="87" operator="greaterThanOrEqual">
      <formula>1</formula>
    </cfRule>
  </conditionalFormatting>
  <conditionalFormatting sqref="L7:L20">
    <cfRule type="cellIs" dxfId="11" priority="84" operator="equal">
      <formula>"VYHOVUJE"</formula>
    </cfRule>
  </conditionalFormatting>
  <conditionalFormatting sqref="L7:L20">
    <cfRule type="cellIs" dxfId="10" priority="83" operator="equal">
      <formula>"NEVYHOVUJE"</formula>
    </cfRule>
  </conditionalFormatting>
  <conditionalFormatting sqref="J7:J20">
    <cfRule type="containsBlanks" dxfId="9" priority="54">
      <formula>LEN(TRIM(J7))=0</formula>
    </cfRule>
  </conditionalFormatting>
  <conditionalFormatting sqref="J7:J20">
    <cfRule type="notContainsBlanks" dxfId="8" priority="53">
      <formula>LEN(TRIM(J7))&gt;0</formula>
    </cfRule>
  </conditionalFormatting>
  <conditionalFormatting sqref="J7:J20">
    <cfRule type="notContainsBlanks" dxfId="7" priority="52">
      <formula>LEN(TRIM(J7))&gt;0</formula>
    </cfRule>
  </conditionalFormatting>
  <conditionalFormatting sqref="D7:D9">
    <cfRule type="containsBlanks" dxfId="6" priority="26">
      <formula>LEN(TRIM(D7))=0</formula>
    </cfRule>
  </conditionalFormatting>
  <conditionalFormatting sqref="D10">
    <cfRule type="containsBlanks" dxfId="5" priority="9">
      <formula>LEN(TRIM(D10))=0</formula>
    </cfRule>
  </conditionalFormatting>
  <conditionalFormatting sqref="D11:D20">
    <cfRule type="containsBlanks" dxfId="4" priority="8">
      <formula>LEN(TRIM(D11))=0</formula>
    </cfRule>
  </conditionalFormatting>
  <conditionalFormatting sqref="G15">
    <cfRule type="containsBlanks" dxfId="3" priority="4">
      <formula>LEN(TRIM(G15))=0</formula>
    </cfRule>
  </conditionalFormatting>
  <conditionalFormatting sqref="G15">
    <cfRule type="notContainsBlanks" dxfId="2" priority="3">
      <formula>LEN(TRIM(G15))&gt;0</formula>
    </cfRule>
  </conditionalFormatting>
  <conditionalFormatting sqref="G15">
    <cfRule type="notContainsBlanks" dxfId="1" priority="2">
      <formula>LEN(TRIM(G15))&gt;0</formula>
    </cfRule>
  </conditionalFormatting>
  <conditionalFormatting sqref="G15">
    <cfRule type="notContainsBlanks" dxfId="0" priority="1">
      <formula>LEN(TRIM(G15))&gt;0</formula>
    </cfRule>
  </conditionalFormatting>
  <dataValidations count="1">
    <dataValidation type="list" showInputMessage="1" showErrorMessage="1" sqref="E7:E2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2022-09-16T12:41:42Z</cp:lastPrinted>
  <dcterms:created xsi:type="dcterms:W3CDTF">2014-03-05T12:43:32Z</dcterms:created>
  <dcterms:modified xsi:type="dcterms:W3CDTF">2022-09-16T12:42:56Z</dcterms:modified>
</cp:coreProperties>
</file>